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10" windowHeight="10365"/>
  </bookViews>
  <sheets>
    <sheet name="p.97" sheetId="7" r:id="rId1"/>
  </sheets>
  <calcPr calcId="145621"/>
</workbook>
</file>

<file path=xl/calcChain.xml><?xml version="1.0" encoding="utf-8"?>
<calcChain xmlns="http://schemas.openxmlformats.org/spreadsheetml/2006/main">
  <c r="E66" i="7" l="1"/>
  <c r="I66" i="7" s="1"/>
  <c r="K66" i="7" s="1"/>
  <c r="E61" i="7"/>
  <c r="I61" i="7" s="1"/>
  <c r="K61" i="7" s="1"/>
  <c r="I59" i="7"/>
  <c r="K59" i="7" s="1"/>
  <c r="E59" i="7"/>
  <c r="E58" i="7"/>
  <c r="I58" i="7" s="1"/>
  <c r="K58" i="7" s="1"/>
  <c r="E57" i="7"/>
  <c r="I57" i="7" s="1"/>
  <c r="K57" i="7" s="1"/>
  <c r="E56" i="7"/>
  <c r="I56" i="7" s="1"/>
  <c r="K56" i="7" s="1"/>
  <c r="E55" i="7"/>
  <c r="I55" i="7" s="1"/>
  <c r="K55" i="7" s="1"/>
  <c r="E53" i="7"/>
  <c r="I53" i="7" s="1"/>
  <c r="K53" i="7" s="1"/>
  <c r="I52" i="7"/>
  <c r="K52" i="7" s="1"/>
  <c r="E52" i="7"/>
  <c r="E51" i="7"/>
  <c r="I51" i="7" s="1"/>
  <c r="K51" i="7" s="1"/>
  <c r="E50" i="7"/>
  <c r="I50" i="7" s="1"/>
  <c r="K50" i="7" s="1"/>
  <c r="E49" i="7"/>
  <c r="I49" i="7" s="1"/>
  <c r="J48" i="7"/>
  <c r="H48" i="7"/>
  <c r="G48" i="7"/>
  <c r="F48" i="7"/>
  <c r="D48" i="7"/>
  <c r="C48" i="7"/>
  <c r="B48" i="7"/>
  <c r="E46" i="7"/>
  <c r="I46" i="7" s="1"/>
  <c r="K46" i="7" s="1"/>
  <c r="E45" i="7"/>
  <c r="I45" i="7" s="1"/>
  <c r="K45" i="7" s="1"/>
  <c r="E44" i="7"/>
  <c r="I44" i="7" s="1"/>
  <c r="J43" i="7"/>
  <c r="J54" i="7" s="1"/>
  <c r="J60" i="7" s="1"/>
  <c r="J62" i="7" s="1"/>
  <c r="J68" i="7" s="1"/>
  <c r="H43" i="7"/>
  <c r="H54" i="7" s="1"/>
  <c r="H60" i="7" s="1"/>
  <c r="H62" i="7" s="1"/>
  <c r="H68" i="7" s="1"/>
  <c r="G43" i="7"/>
  <c r="F43" i="7"/>
  <c r="D43" i="7"/>
  <c r="D54" i="7" s="1"/>
  <c r="D60" i="7" s="1"/>
  <c r="D62" i="7" s="1"/>
  <c r="D68" i="7" s="1"/>
  <c r="C43" i="7"/>
  <c r="C54" i="7" s="1"/>
  <c r="C60" i="7" s="1"/>
  <c r="C62" i="7" s="1"/>
  <c r="C68" i="7" s="1"/>
  <c r="B43" i="7"/>
  <c r="B47" i="7" s="1"/>
  <c r="B54" i="7" l="1"/>
  <c r="B60" i="7" s="1"/>
  <c r="B62" i="7" s="1"/>
  <c r="B68" i="7" s="1"/>
  <c r="G54" i="7"/>
  <c r="G60" i="7" s="1"/>
  <c r="G62" i="7" s="1"/>
  <c r="G68" i="7" s="1"/>
  <c r="F54" i="7"/>
  <c r="F60" i="7" s="1"/>
  <c r="F62" i="7" s="1"/>
  <c r="F68" i="7" s="1"/>
  <c r="I43" i="7"/>
  <c r="K44" i="7"/>
  <c r="K43" i="7" s="1"/>
  <c r="I48" i="7"/>
  <c r="K49" i="7"/>
  <c r="K48" i="7" s="1"/>
  <c r="E43" i="7"/>
  <c r="E48" i="7"/>
  <c r="I54" i="7" l="1"/>
  <c r="I60" i="7" s="1"/>
  <c r="I62" i="7" s="1"/>
  <c r="I68" i="7" s="1"/>
  <c r="K54" i="7"/>
  <c r="K60" i="7" s="1"/>
  <c r="K62" i="7" s="1"/>
  <c r="K68" i="7" s="1"/>
  <c r="E54" i="7"/>
  <c r="E60" i="7" s="1"/>
  <c r="E62" i="7" s="1"/>
  <c r="E68" i="7" s="1"/>
  <c r="I32" i="7"/>
  <c r="K32" i="7" s="1"/>
  <c r="E32" i="7"/>
  <c r="E27" i="7"/>
  <c r="I27" i="7" s="1"/>
  <c r="K27" i="7" s="1"/>
  <c r="E25" i="7"/>
  <c r="I25" i="7" s="1"/>
  <c r="K25" i="7" s="1"/>
  <c r="E24" i="7"/>
  <c r="I24" i="7" s="1"/>
  <c r="K24" i="7" s="1"/>
  <c r="E23" i="7"/>
  <c r="I23" i="7" s="1"/>
  <c r="K23" i="7" s="1"/>
  <c r="E22" i="7"/>
  <c r="I22" i="7" s="1"/>
  <c r="K22" i="7" s="1"/>
  <c r="E21" i="7"/>
  <c r="I21" i="7" s="1"/>
  <c r="K21" i="7" s="1"/>
  <c r="E19" i="7"/>
  <c r="I19" i="7" s="1"/>
  <c r="K19" i="7" s="1"/>
  <c r="E18" i="7"/>
  <c r="I18" i="7" s="1"/>
  <c r="K18" i="7" s="1"/>
  <c r="E17" i="7"/>
  <c r="I17" i="7" s="1"/>
  <c r="K17" i="7" s="1"/>
  <c r="E16" i="7"/>
  <c r="I16" i="7" s="1"/>
  <c r="K16" i="7" s="1"/>
  <c r="E15" i="7"/>
  <c r="I15" i="7" s="1"/>
  <c r="J14" i="7"/>
  <c r="H14" i="7"/>
  <c r="G14" i="7"/>
  <c r="F14" i="7"/>
  <c r="D14" i="7"/>
  <c r="C14" i="7"/>
  <c r="B14" i="7"/>
  <c r="E12" i="7"/>
  <c r="I12" i="7" s="1"/>
  <c r="K12" i="7" s="1"/>
  <c r="E11" i="7"/>
  <c r="I11" i="7" s="1"/>
  <c r="K11" i="7" s="1"/>
  <c r="E10" i="7"/>
  <c r="I10" i="7" s="1"/>
  <c r="J9" i="7"/>
  <c r="H9" i="7"/>
  <c r="G9" i="7"/>
  <c r="G20" i="7" s="1"/>
  <c r="G26" i="7" s="1"/>
  <c r="G28" i="7" s="1"/>
  <c r="G34" i="7" s="1"/>
  <c r="F9" i="7"/>
  <c r="F20" i="7" s="1"/>
  <c r="F26" i="7" s="1"/>
  <c r="F28" i="7" s="1"/>
  <c r="F34" i="7" s="1"/>
  <c r="D9" i="7"/>
  <c r="C9" i="7"/>
  <c r="B9" i="7"/>
  <c r="B13" i="7" s="1"/>
  <c r="D20" i="7" l="1"/>
  <c r="D26" i="7" s="1"/>
  <c r="D28" i="7" s="1"/>
  <c r="D34" i="7" s="1"/>
  <c r="H20" i="7"/>
  <c r="H26" i="7" s="1"/>
  <c r="H28" i="7" s="1"/>
  <c r="H34" i="7" s="1"/>
  <c r="J20" i="7"/>
  <c r="J26" i="7" s="1"/>
  <c r="J28" i="7" s="1"/>
  <c r="J34" i="7" s="1"/>
  <c r="C20" i="7"/>
  <c r="C26" i="7" s="1"/>
  <c r="C28" i="7" s="1"/>
  <c r="C34" i="7" s="1"/>
  <c r="B20" i="7"/>
  <c r="B26" i="7" s="1"/>
  <c r="B28" i="7" s="1"/>
  <c r="B34" i="7" s="1"/>
  <c r="I9" i="7"/>
  <c r="K10" i="7"/>
  <c r="K9" i="7" s="1"/>
  <c r="I14" i="7"/>
  <c r="K15" i="7"/>
  <c r="K14" i="7" s="1"/>
  <c r="E9" i="7"/>
  <c r="E14" i="7"/>
  <c r="E20" i="7" l="1"/>
  <c r="E26" i="7" s="1"/>
  <c r="E28" i="7" s="1"/>
  <c r="E34" i="7" s="1"/>
  <c r="I20" i="7"/>
  <c r="I26" i="7" s="1"/>
  <c r="I28" i="7" s="1"/>
  <c r="I34" i="7" s="1"/>
  <c r="K20" i="7"/>
  <c r="K26" i="7" s="1"/>
  <c r="K28" i="7" s="1"/>
  <c r="K34" i="7" s="1"/>
</calcChain>
</file>

<file path=xl/sharedStrings.xml><?xml version="1.0" encoding="utf-8"?>
<sst xmlns="http://schemas.openxmlformats.org/spreadsheetml/2006/main" count="94" uniqueCount="47">
  <si>
    <t>Finance costs, net</t>
  </si>
  <si>
    <t>US$’000</t>
  </si>
  <si>
    <t>Total</t>
  </si>
  <si>
    <t>Pacific</t>
  </si>
  <si>
    <t>Basin</t>
  </si>
  <si>
    <t>Dry Bulk</t>
  </si>
  <si>
    <t>PB</t>
  </si>
  <si>
    <t>Towage</t>
  </si>
  <si>
    <t>All Other</t>
  </si>
  <si>
    <t>Segments</t>
  </si>
  <si>
    <t>Unallocated</t>
  </si>
  <si>
    <t>Treasury</t>
  </si>
  <si>
    <t>PB RoRo</t>
  </si>
  <si>
    <t>Others</t>
  </si>
  <si>
    <t>Per</t>
  </si>
  <si>
    <t>Financial</t>
  </si>
  <si>
    <t>Statements</t>
  </si>
  <si>
    <t>(a) Income statement segment information</t>
  </si>
  <si>
    <t>Reclass-</t>
  </si>
  <si>
    <t>ification</t>
  </si>
  <si>
    <t>For the year ended</t>
  </si>
  <si>
    <t>31 December 2012</t>
  </si>
  <si>
    <t>Continuing operations</t>
  </si>
  <si>
    <t>Revenue</t>
  </si>
  <si>
    <t>Freight and charter-hire</t>
  </si>
  <si>
    <t>Maritime management services</t>
  </si>
  <si>
    <t>Bunker &amp; port disbursements</t>
  </si>
  <si>
    <t>Time charter equivalent earnings</t>
  </si>
  <si>
    <t>Direct costs</t>
  </si>
  <si>
    <t>Bunkers &amp; port disbursements</t>
  </si>
  <si>
    <t>Charter-hire expenses for vessels</t>
  </si>
  <si>
    <t>Vessel operating costs</t>
  </si>
  <si>
    <t>Depreciation of vessels</t>
  </si>
  <si>
    <t>Direct overheads</t>
  </si>
  <si>
    <t>Gross profit</t>
  </si>
  <si>
    <t>General and administrative expenses</t>
  </si>
  <si>
    <t>Other income and expenses</t>
  </si>
  <si>
    <t>Profit/(loss) before taxation</t>
  </si>
  <si>
    <t>Taxation</t>
  </si>
  <si>
    <t>Profit/(loss) for the year</t>
  </si>
  <si>
    <t>Discontinued operations</t>
  </si>
  <si>
    <t>Loss for the year</t>
  </si>
  <si>
    <t>31 December 2011</t>
  </si>
  <si>
    <t>Share of profits less losses of jointly
  controlled entities</t>
  </si>
  <si>
    <t>Share of profits less losses of
  associates</t>
  </si>
  <si>
    <t>Profit/(loss) attributable to
  shareholders</t>
  </si>
  <si>
    <t>4 SEGMENT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</si>
</sst>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5" fillId="0" borderId="0" xfId="0" applyFont="1"/>
    <xf numFmtId="165" fontId="5" fillId="0" borderId="0" xfId="1" applyNumberFormat="1" applyFont="1"/>
    <xf numFmtId="165" fontId="5" fillId="0" borderId="1" xfId="1" applyNumberFormat="1" applyFont="1" applyBorder="1"/>
    <xf numFmtId="165" fontId="5" fillId="0" borderId="0" xfId="1" applyNumberFormat="1" applyFont="1" applyAlignment="1">
      <alignment horizontal="right"/>
    </xf>
    <xf numFmtId="0" fontId="4" fillId="0" borderId="0" xfId="0" applyFont="1"/>
    <xf numFmtId="0" fontId="4" fillId="0" borderId="1" xfId="0" applyFont="1" applyBorder="1"/>
    <xf numFmtId="165" fontId="5" fillId="0" borderId="2" xfId="1" applyNumberFormat="1" applyFont="1" applyBorder="1"/>
    <xf numFmtId="0" fontId="4" fillId="0" borderId="0" xfId="0" applyFont="1" applyAlignment="1">
      <alignment wrapText="1"/>
    </xf>
    <xf numFmtId="15" fontId="4" fillId="0" borderId="0" xfId="0" quotePrefix="1" applyNumberFormat="1" applyFont="1"/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wrapText="1" indent="2"/>
    </xf>
    <xf numFmtId="0" fontId="4" fillId="0" borderId="1" xfId="0" applyFont="1" applyBorder="1" applyAlignment="1">
      <alignment horizontal="left" indent="2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165" fontId="4" fillId="0" borderId="0" xfId="1" applyNumberFormat="1" applyFont="1" applyAlignment="1">
      <alignment horizontal="right"/>
    </xf>
    <xf numFmtId="165" fontId="4" fillId="0" borderId="1" xfId="1" applyNumberFormat="1" applyFont="1" applyBorder="1" applyAlignment="1">
      <alignment horizontal="centerContinuous"/>
    </xf>
    <xf numFmtId="165" fontId="5" fillId="0" borderId="1" xfId="1" applyNumberFormat="1" applyFont="1" applyBorder="1" applyAlignment="1">
      <alignment horizontal="centerContinuous"/>
    </xf>
    <xf numFmtId="165" fontId="4" fillId="0" borderId="1" xfId="1" applyNumberFormat="1" applyFont="1" applyBorder="1" applyAlignment="1">
      <alignment horizontal="right"/>
    </xf>
    <xf numFmtId="165" fontId="7" fillId="0" borderId="0" xfId="1" applyNumberFormat="1" applyFont="1"/>
    <xf numFmtId="165" fontId="4" fillId="0" borderId="3" xfId="1" applyNumberFormat="1" applyFont="1" applyBorder="1" applyAlignment="1">
      <alignment horizontal="right"/>
    </xf>
    <xf numFmtId="165" fontId="4" fillId="0" borderId="4" xfId="1" applyNumberFormat="1" applyFont="1" applyBorder="1" applyAlignment="1">
      <alignment horizontal="right"/>
    </xf>
    <xf numFmtId="165" fontId="4" fillId="0" borderId="5" xfId="1" applyNumberFormat="1" applyFont="1" applyBorder="1" applyAlignment="1">
      <alignment horizontal="right"/>
    </xf>
    <xf numFmtId="165" fontId="4" fillId="0" borderId="4" xfId="1" applyNumberFormat="1" applyFont="1" applyBorder="1"/>
    <xf numFmtId="165" fontId="4" fillId="0" borderId="5" xfId="1" applyNumberFormat="1" applyFont="1" applyBorder="1"/>
    <xf numFmtId="165" fontId="4" fillId="0" borderId="6" xfId="1" applyNumberFormat="1" applyFont="1" applyBorder="1"/>
    <xf numFmtId="165" fontId="5" fillId="0" borderId="3" xfId="1" applyNumberFormat="1" applyFont="1" applyBorder="1" applyAlignment="1">
      <alignment horizontal="right"/>
    </xf>
    <xf numFmtId="165" fontId="5" fillId="0" borderId="4" xfId="1" applyNumberFormat="1" applyFont="1" applyBorder="1"/>
    <xf numFmtId="165" fontId="5" fillId="0" borderId="5" xfId="1" applyNumberFormat="1" applyFont="1" applyBorder="1"/>
    <xf numFmtId="165" fontId="5" fillId="0" borderId="6" xfId="1" applyNumberFormat="1" applyFont="1" applyBorder="1"/>
    <xf numFmtId="165" fontId="5" fillId="0" borderId="4" xfId="1" applyNumberFormat="1" applyFont="1" applyBorder="1" applyAlignment="1">
      <alignment horizontal="center"/>
    </xf>
    <xf numFmtId="165" fontId="2" fillId="0" borderId="1" xfId="1" applyNumberFormat="1" applyFont="1" applyBorder="1"/>
    <xf numFmtId="0" fontId="1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tabSelected="1" zoomScale="85" zoomScaleNormal="85" workbookViewId="0">
      <selection activeCell="F20" sqref="F20"/>
    </sheetView>
  </sheetViews>
  <sheetFormatPr defaultRowHeight="12.75" x14ac:dyDescent="0.2"/>
  <cols>
    <col min="1" max="1" width="33" style="1" customWidth="1"/>
    <col min="2" max="2" width="10.5703125" style="2" bestFit="1" customWidth="1"/>
    <col min="3" max="3" width="9.7109375" style="2" bestFit="1" customWidth="1"/>
    <col min="4" max="4" width="10.5703125" style="2" bestFit="1" customWidth="1"/>
    <col min="5" max="5" width="12.140625" style="2" bestFit="1" customWidth="1"/>
    <col min="6" max="7" width="9.85546875" style="2" bestFit="1" customWidth="1"/>
    <col min="8" max="8" width="12.140625" style="2" customWidth="1"/>
    <col min="9" max="9" width="10.5703125" style="2" bestFit="1" customWidth="1"/>
    <col min="10" max="10" width="9.7109375" style="2" bestFit="1" customWidth="1"/>
    <col min="11" max="11" width="11.7109375" style="2" bestFit="1" customWidth="1"/>
    <col min="12" max="16384" width="9.140625" style="1"/>
  </cols>
  <sheetData>
    <row r="1" spans="1:11" x14ac:dyDescent="0.2">
      <c r="A1" s="32" t="s">
        <v>46</v>
      </c>
    </row>
    <row r="2" spans="1:11" x14ac:dyDescent="0.2">
      <c r="A2" s="5" t="s">
        <v>17</v>
      </c>
    </row>
    <row r="4" spans="1:11" x14ac:dyDescent="0.2">
      <c r="A4" s="1" t="s">
        <v>20</v>
      </c>
      <c r="B4" s="15" t="s">
        <v>3</v>
      </c>
      <c r="C4" s="4"/>
      <c r="D4" s="4"/>
      <c r="E4" s="20"/>
      <c r="F4" s="4"/>
      <c r="G4" s="4"/>
      <c r="H4" s="4"/>
      <c r="I4" s="26"/>
      <c r="J4" s="4"/>
      <c r="K4" s="20" t="s">
        <v>14</v>
      </c>
    </row>
    <row r="5" spans="1:11" x14ac:dyDescent="0.2">
      <c r="A5" s="9" t="s">
        <v>21</v>
      </c>
      <c r="B5" s="15" t="s">
        <v>4</v>
      </c>
      <c r="C5" s="15" t="s">
        <v>6</v>
      </c>
      <c r="D5" s="15" t="s">
        <v>8</v>
      </c>
      <c r="E5" s="21" t="s">
        <v>2</v>
      </c>
      <c r="F5" s="16" t="s">
        <v>10</v>
      </c>
      <c r="G5" s="17"/>
      <c r="H5" s="17"/>
      <c r="I5" s="30"/>
      <c r="J5" s="15" t="s">
        <v>18</v>
      </c>
      <c r="K5" s="21" t="s">
        <v>15</v>
      </c>
    </row>
    <row r="6" spans="1:11" x14ac:dyDescent="0.2">
      <c r="A6" s="6" t="s">
        <v>1</v>
      </c>
      <c r="B6" s="18" t="s">
        <v>5</v>
      </c>
      <c r="C6" s="18" t="s">
        <v>7</v>
      </c>
      <c r="D6" s="18" t="s">
        <v>9</v>
      </c>
      <c r="E6" s="22" t="s">
        <v>9</v>
      </c>
      <c r="F6" s="18" t="s">
        <v>11</v>
      </c>
      <c r="G6" s="18" t="s">
        <v>12</v>
      </c>
      <c r="H6" s="18" t="s">
        <v>13</v>
      </c>
      <c r="I6" s="22" t="s">
        <v>2</v>
      </c>
      <c r="J6" s="18" t="s">
        <v>19</v>
      </c>
      <c r="K6" s="22" t="s">
        <v>16</v>
      </c>
    </row>
    <row r="7" spans="1:11" x14ac:dyDescent="0.2">
      <c r="A7" s="5" t="s">
        <v>22</v>
      </c>
      <c r="E7" s="23"/>
      <c r="I7" s="27"/>
      <c r="K7" s="27"/>
    </row>
    <row r="8" spans="1:11" x14ac:dyDescent="0.2">
      <c r="E8" s="23"/>
      <c r="I8" s="27"/>
      <c r="K8" s="27"/>
    </row>
    <row r="9" spans="1:11" x14ac:dyDescent="0.2">
      <c r="A9" s="5" t="s">
        <v>23</v>
      </c>
      <c r="B9" s="2">
        <f>SUM(B10:B11)</f>
        <v>1292417</v>
      </c>
      <c r="C9" s="2">
        <f t="shared" ref="C9:K9" si="0">SUM(C10:C11)</f>
        <v>149516</v>
      </c>
      <c r="D9" s="2">
        <f t="shared" si="0"/>
        <v>805</v>
      </c>
      <c r="E9" s="23">
        <f t="shared" si="0"/>
        <v>1442738</v>
      </c>
      <c r="F9" s="2">
        <f t="shared" si="0"/>
        <v>0</v>
      </c>
      <c r="G9" s="2">
        <f t="shared" si="0"/>
        <v>0</v>
      </c>
      <c r="H9" s="2">
        <f t="shared" si="0"/>
        <v>214</v>
      </c>
      <c r="I9" s="27">
        <f t="shared" si="0"/>
        <v>1442952</v>
      </c>
      <c r="J9" s="2">
        <f t="shared" si="0"/>
        <v>134</v>
      </c>
      <c r="K9" s="27">
        <f t="shared" si="0"/>
        <v>1443086</v>
      </c>
    </row>
    <row r="10" spans="1:11" x14ac:dyDescent="0.2">
      <c r="A10" s="10" t="s">
        <v>24</v>
      </c>
      <c r="B10" s="2">
        <v>1292417</v>
      </c>
      <c r="C10" s="2">
        <v>140409</v>
      </c>
      <c r="D10" s="2">
        <v>0</v>
      </c>
      <c r="E10" s="23">
        <f t="shared" ref="E10:E11" si="1">SUM(B10:D10)</f>
        <v>1432826</v>
      </c>
      <c r="F10" s="2">
        <v>0</v>
      </c>
      <c r="G10" s="2">
        <v>0</v>
      </c>
      <c r="H10" s="2">
        <v>214</v>
      </c>
      <c r="I10" s="27">
        <f>SUM(E10:H10)</f>
        <v>1433040</v>
      </c>
      <c r="J10" s="2">
        <v>134</v>
      </c>
      <c r="K10" s="27">
        <f>SUM(I10:J10)</f>
        <v>1433174</v>
      </c>
    </row>
    <row r="11" spans="1:11" x14ac:dyDescent="0.2">
      <c r="A11" s="10" t="s">
        <v>25</v>
      </c>
      <c r="B11" s="2">
        <v>0</v>
      </c>
      <c r="C11" s="2">
        <v>9107</v>
      </c>
      <c r="D11" s="2">
        <v>805</v>
      </c>
      <c r="E11" s="23">
        <f t="shared" si="1"/>
        <v>9912</v>
      </c>
      <c r="F11" s="2">
        <v>0</v>
      </c>
      <c r="G11" s="2">
        <v>0</v>
      </c>
      <c r="H11" s="2">
        <v>0</v>
      </c>
      <c r="I11" s="27">
        <f t="shared" ref="I11:I12" si="2">SUM(E11:H11)</f>
        <v>9912</v>
      </c>
      <c r="J11" s="2">
        <v>0</v>
      </c>
      <c r="K11" s="27">
        <f>SUM(I11:J11)</f>
        <v>9912</v>
      </c>
    </row>
    <row r="12" spans="1:11" x14ac:dyDescent="0.2">
      <c r="A12" s="5" t="s">
        <v>26</v>
      </c>
      <c r="B12" s="3">
        <v>-679285</v>
      </c>
      <c r="C12" s="2">
        <v>-3582</v>
      </c>
      <c r="D12" s="2">
        <v>0</v>
      </c>
      <c r="E12" s="23">
        <f>SUM(B12:D12)</f>
        <v>-682867</v>
      </c>
      <c r="F12" s="2">
        <v>0</v>
      </c>
      <c r="G12" s="2">
        <v>0</v>
      </c>
      <c r="H12" s="2">
        <v>-3969</v>
      </c>
      <c r="I12" s="27">
        <f t="shared" si="2"/>
        <v>-686836</v>
      </c>
      <c r="J12" s="2">
        <v>686836</v>
      </c>
      <c r="K12" s="27">
        <f>SUM(I12:J12)</f>
        <v>0</v>
      </c>
    </row>
    <row r="13" spans="1:11" x14ac:dyDescent="0.2">
      <c r="A13" s="5" t="s">
        <v>27</v>
      </c>
      <c r="B13" s="2">
        <f>B9+B12</f>
        <v>613132</v>
      </c>
      <c r="E13" s="23"/>
      <c r="I13" s="27"/>
      <c r="K13" s="27"/>
    </row>
    <row r="14" spans="1:11" x14ac:dyDescent="0.2">
      <c r="A14" s="5" t="s">
        <v>28</v>
      </c>
      <c r="B14" s="2">
        <f>SUM(B15:B19)</f>
        <v>-558927</v>
      </c>
      <c r="C14" s="2">
        <f t="shared" ref="C14:K14" si="3">SUM(C15:C19)</f>
        <v>-112008</v>
      </c>
      <c r="D14" s="2">
        <f t="shared" si="3"/>
        <v>-3448</v>
      </c>
      <c r="E14" s="23">
        <f t="shared" si="3"/>
        <v>-674383</v>
      </c>
      <c r="F14" s="2">
        <f t="shared" si="3"/>
        <v>0</v>
      </c>
      <c r="G14" s="2">
        <f t="shared" si="3"/>
        <v>0</v>
      </c>
      <c r="H14" s="2">
        <f t="shared" si="3"/>
        <v>0</v>
      </c>
      <c r="I14" s="27">
        <f t="shared" si="3"/>
        <v>-674383</v>
      </c>
      <c r="J14" s="2">
        <f t="shared" si="3"/>
        <v>-686836</v>
      </c>
      <c r="K14" s="27">
        <f t="shared" si="3"/>
        <v>-1361219</v>
      </c>
    </row>
    <row r="15" spans="1:11" x14ac:dyDescent="0.2">
      <c r="A15" s="10" t="s">
        <v>29</v>
      </c>
      <c r="B15" s="2">
        <v>0</v>
      </c>
      <c r="C15" s="2">
        <v>0</v>
      </c>
      <c r="D15" s="2">
        <v>0</v>
      </c>
      <c r="E15" s="23">
        <f t="shared" ref="E15:E19" si="4">SUM(B15:D15)</f>
        <v>0</v>
      </c>
      <c r="F15" s="2">
        <v>0</v>
      </c>
      <c r="G15" s="2">
        <v>0</v>
      </c>
      <c r="H15" s="2">
        <v>0</v>
      </c>
      <c r="I15" s="27">
        <f t="shared" ref="I15:I19" si="5">SUM(E15:H15)</f>
        <v>0</v>
      </c>
      <c r="J15" s="2">
        <v>-686836</v>
      </c>
      <c r="K15" s="27">
        <f>SUM(I15:J15)</f>
        <v>-686836</v>
      </c>
    </row>
    <row r="16" spans="1:11" ht="14.25" customHeight="1" x14ac:dyDescent="0.2">
      <c r="A16" s="11" t="s">
        <v>30</v>
      </c>
      <c r="B16" s="2">
        <v>-400152</v>
      </c>
      <c r="C16" s="2">
        <v>-12150</v>
      </c>
      <c r="D16" s="2">
        <v>0</v>
      </c>
      <c r="E16" s="23">
        <f t="shared" si="4"/>
        <v>-412302</v>
      </c>
      <c r="F16" s="2">
        <v>0</v>
      </c>
      <c r="G16" s="2">
        <v>0</v>
      </c>
      <c r="H16" s="2">
        <v>0</v>
      </c>
      <c r="I16" s="27">
        <f t="shared" si="5"/>
        <v>-412302</v>
      </c>
      <c r="J16" s="2">
        <v>0</v>
      </c>
      <c r="K16" s="27">
        <f>SUM(I16:J16)</f>
        <v>-412302</v>
      </c>
    </row>
    <row r="17" spans="1:11" x14ac:dyDescent="0.2">
      <c r="A17" s="10" t="s">
        <v>31</v>
      </c>
      <c r="B17" s="2">
        <v>-74580</v>
      </c>
      <c r="C17" s="2">
        <v>-68372</v>
      </c>
      <c r="D17" s="2">
        <v>0</v>
      </c>
      <c r="E17" s="23">
        <f t="shared" si="4"/>
        <v>-142952</v>
      </c>
      <c r="F17" s="2">
        <v>0</v>
      </c>
      <c r="G17" s="2">
        <v>0</v>
      </c>
      <c r="H17" s="2">
        <v>0</v>
      </c>
      <c r="I17" s="27">
        <f t="shared" si="5"/>
        <v>-142952</v>
      </c>
      <c r="J17" s="2">
        <v>0</v>
      </c>
      <c r="K17" s="27">
        <f>SUM(I17:J17)</f>
        <v>-142952</v>
      </c>
    </row>
    <row r="18" spans="1:11" x14ac:dyDescent="0.2">
      <c r="A18" s="10" t="s">
        <v>32</v>
      </c>
      <c r="B18" s="2">
        <v>-48910</v>
      </c>
      <c r="C18" s="2">
        <v>-13864</v>
      </c>
      <c r="D18" s="2">
        <v>0</v>
      </c>
      <c r="E18" s="23">
        <f t="shared" si="4"/>
        <v>-62774</v>
      </c>
      <c r="F18" s="2">
        <v>0</v>
      </c>
      <c r="G18" s="2">
        <v>0</v>
      </c>
      <c r="H18" s="2">
        <v>0</v>
      </c>
      <c r="I18" s="27">
        <f t="shared" si="5"/>
        <v>-62774</v>
      </c>
      <c r="J18" s="2">
        <v>0</v>
      </c>
      <c r="K18" s="27">
        <f>SUM(I18:J18)</f>
        <v>-62774</v>
      </c>
    </row>
    <row r="19" spans="1:11" x14ac:dyDescent="0.2">
      <c r="A19" s="12" t="s">
        <v>33</v>
      </c>
      <c r="B19" s="3">
        <v>-35285</v>
      </c>
      <c r="C19" s="3">
        <v>-17622</v>
      </c>
      <c r="D19" s="3">
        <v>-3448</v>
      </c>
      <c r="E19" s="24">
        <f t="shared" si="4"/>
        <v>-56355</v>
      </c>
      <c r="F19" s="31">
        <v>0</v>
      </c>
      <c r="G19" s="3">
        <v>0</v>
      </c>
      <c r="H19" s="3">
        <v>0</v>
      </c>
      <c r="I19" s="28">
        <f t="shared" si="5"/>
        <v>-56355</v>
      </c>
      <c r="J19" s="3">
        <v>0</v>
      </c>
      <c r="K19" s="28">
        <f>SUM(I19:J19)</f>
        <v>-56355</v>
      </c>
    </row>
    <row r="20" spans="1:11" x14ac:dyDescent="0.2">
      <c r="A20" s="5" t="s">
        <v>34</v>
      </c>
      <c r="B20" s="2">
        <f>SUM(B13:B14)</f>
        <v>54205</v>
      </c>
      <c r="C20" s="2">
        <f>SUM(C9,C12:C14)</f>
        <v>33926</v>
      </c>
      <c r="D20" s="2">
        <f t="shared" ref="D20:K20" si="6">SUM(D9,D12:D14)</f>
        <v>-2643</v>
      </c>
      <c r="E20" s="23">
        <f t="shared" si="6"/>
        <v>85488</v>
      </c>
      <c r="F20" s="2">
        <f t="shared" si="6"/>
        <v>0</v>
      </c>
      <c r="G20" s="2">
        <f t="shared" si="6"/>
        <v>0</v>
      </c>
      <c r="H20" s="2">
        <f t="shared" si="6"/>
        <v>-3755</v>
      </c>
      <c r="I20" s="27">
        <f t="shared" si="6"/>
        <v>81733</v>
      </c>
      <c r="J20" s="2">
        <f t="shared" si="6"/>
        <v>134</v>
      </c>
      <c r="K20" s="27">
        <f t="shared" si="6"/>
        <v>81867</v>
      </c>
    </row>
    <row r="21" spans="1:11" x14ac:dyDescent="0.2">
      <c r="A21" s="8" t="s">
        <v>35</v>
      </c>
      <c r="B21" s="2">
        <v>0</v>
      </c>
      <c r="C21" s="2">
        <v>0</v>
      </c>
      <c r="D21" s="2">
        <v>0</v>
      </c>
      <c r="E21" s="23">
        <f t="shared" ref="E21:E25" si="7">SUM(B21:D21)</f>
        <v>0</v>
      </c>
      <c r="F21" s="2">
        <v>-2289</v>
      </c>
      <c r="G21" s="2">
        <v>0</v>
      </c>
      <c r="H21" s="2">
        <v>-8549</v>
      </c>
      <c r="I21" s="27">
        <f t="shared" ref="I21:I25" si="8">SUM(E21:H21)</f>
        <v>-10838</v>
      </c>
      <c r="J21" s="2">
        <v>0</v>
      </c>
      <c r="K21" s="27">
        <f>SUM(I21:J21)</f>
        <v>-10838</v>
      </c>
    </row>
    <row r="22" spans="1:11" x14ac:dyDescent="0.2">
      <c r="A22" s="5" t="s">
        <v>36</v>
      </c>
      <c r="B22" s="2">
        <v>0</v>
      </c>
      <c r="C22" s="2">
        <v>0</v>
      </c>
      <c r="D22" s="2">
        <v>51</v>
      </c>
      <c r="E22" s="23">
        <f t="shared" si="7"/>
        <v>51</v>
      </c>
      <c r="F22" s="2">
        <v>32</v>
      </c>
      <c r="G22" s="2">
        <v>0</v>
      </c>
      <c r="H22" s="2">
        <v>-1400</v>
      </c>
      <c r="I22" s="27">
        <f t="shared" si="8"/>
        <v>-1317</v>
      </c>
      <c r="J22" s="2">
        <v>-134</v>
      </c>
      <c r="K22" s="27">
        <f>SUM(I22:J22)</f>
        <v>-1451</v>
      </c>
    </row>
    <row r="23" spans="1:11" x14ac:dyDescent="0.2">
      <c r="A23" s="5" t="s">
        <v>0</v>
      </c>
      <c r="B23" s="2">
        <v>-14930</v>
      </c>
      <c r="C23" s="2">
        <v>-953</v>
      </c>
      <c r="D23" s="2">
        <v>741</v>
      </c>
      <c r="E23" s="23">
        <f t="shared" si="7"/>
        <v>-15142</v>
      </c>
      <c r="F23" s="2">
        <v>-3781</v>
      </c>
      <c r="G23" s="2">
        <v>0</v>
      </c>
      <c r="H23" s="2">
        <v>449</v>
      </c>
      <c r="I23" s="27">
        <f t="shared" si="8"/>
        <v>-18474</v>
      </c>
      <c r="J23" s="2">
        <v>0</v>
      </c>
      <c r="K23" s="27">
        <f>SUM(I23:J23)</f>
        <v>-18474</v>
      </c>
    </row>
    <row r="24" spans="1:11" ht="25.5" x14ac:dyDescent="0.2">
      <c r="A24" s="8" t="s">
        <v>43</v>
      </c>
      <c r="B24" s="2">
        <v>0</v>
      </c>
      <c r="C24" s="2">
        <v>5384</v>
      </c>
      <c r="D24" s="2">
        <v>124</v>
      </c>
      <c r="E24" s="23">
        <f t="shared" si="7"/>
        <v>5508</v>
      </c>
      <c r="F24" s="2">
        <v>0</v>
      </c>
      <c r="G24" s="2">
        <v>0</v>
      </c>
      <c r="H24" s="2">
        <v>0</v>
      </c>
      <c r="I24" s="27">
        <f t="shared" si="8"/>
        <v>5508</v>
      </c>
      <c r="J24" s="2">
        <v>0</v>
      </c>
      <c r="K24" s="27">
        <f>SUM(I24:J24)</f>
        <v>5508</v>
      </c>
    </row>
    <row r="25" spans="1:11" ht="25.5" x14ac:dyDescent="0.2">
      <c r="A25" s="13" t="s">
        <v>44</v>
      </c>
      <c r="B25" s="3">
        <v>0</v>
      </c>
      <c r="C25" s="3">
        <v>233</v>
      </c>
      <c r="D25" s="3">
        <v>0</v>
      </c>
      <c r="E25" s="24">
        <f t="shared" si="7"/>
        <v>233</v>
      </c>
      <c r="F25" s="3">
        <v>0</v>
      </c>
      <c r="G25" s="3">
        <v>0</v>
      </c>
      <c r="H25" s="3">
        <v>-3000</v>
      </c>
      <c r="I25" s="28">
        <f t="shared" si="8"/>
        <v>-2767</v>
      </c>
      <c r="J25" s="3">
        <v>0</v>
      </c>
      <c r="K25" s="28">
        <f>SUM(I25:J25)</f>
        <v>-2767</v>
      </c>
    </row>
    <row r="26" spans="1:11" x14ac:dyDescent="0.2">
      <c r="A26" s="5" t="s">
        <v>37</v>
      </c>
      <c r="B26" s="2">
        <f>SUM(B20:B25)</f>
        <v>39275</v>
      </c>
      <c r="C26" s="2">
        <f t="shared" ref="C26:K26" si="9">SUM(C20:C25)</f>
        <v>38590</v>
      </c>
      <c r="D26" s="2">
        <f t="shared" si="9"/>
        <v>-1727</v>
      </c>
      <c r="E26" s="23">
        <f t="shared" si="9"/>
        <v>76138</v>
      </c>
      <c r="F26" s="2">
        <f t="shared" si="9"/>
        <v>-6038</v>
      </c>
      <c r="G26" s="2">
        <f t="shared" si="9"/>
        <v>0</v>
      </c>
      <c r="H26" s="2">
        <f t="shared" si="9"/>
        <v>-16255</v>
      </c>
      <c r="I26" s="27">
        <f t="shared" si="9"/>
        <v>53845</v>
      </c>
      <c r="J26" s="2">
        <f t="shared" si="9"/>
        <v>0</v>
      </c>
      <c r="K26" s="27">
        <f t="shared" si="9"/>
        <v>53845</v>
      </c>
    </row>
    <row r="27" spans="1:11" x14ac:dyDescent="0.2">
      <c r="A27" s="6" t="s">
        <v>38</v>
      </c>
      <c r="B27" s="3">
        <v>0</v>
      </c>
      <c r="C27" s="3">
        <v>-880</v>
      </c>
      <c r="D27" s="3">
        <v>-744</v>
      </c>
      <c r="E27" s="24">
        <f>SUM(B27:D27)</f>
        <v>-1624</v>
      </c>
      <c r="F27" s="3">
        <v>0</v>
      </c>
      <c r="G27" s="3">
        <v>0</v>
      </c>
      <c r="H27" s="3">
        <v>0</v>
      </c>
      <c r="I27" s="28">
        <f>SUM(E27:H27)</f>
        <v>-1624</v>
      </c>
      <c r="J27" s="3">
        <v>0</v>
      </c>
      <c r="K27" s="28">
        <f>SUM(I27:J27)</f>
        <v>-1624</v>
      </c>
    </row>
    <row r="28" spans="1:11" x14ac:dyDescent="0.2">
      <c r="A28" s="5" t="s">
        <v>39</v>
      </c>
      <c r="B28" s="2">
        <f>SUM(B26:B27)</f>
        <v>39275</v>
      </c>
      <c r="C28" s="2">
        <f t="shared" ref="C28:K28" si="10">SUM(C26:C27)</f>
        <v>37710</v>
      </c>
      <c r="D28" s="2">
        <f t="shared" si="10"/>
        <v>-2471</v>
      </c>
      <c r="E28" s="23">
        <f t="shared" si="10"/>
        <v>74514</v>
      </c>
      <c r="F28" s="2">
        <f t="shared" si="10"/>
        <v>-6038</v>
      </c>
      <c r="G28" s="2">
        <f t="shared" si="10"/>
        <v>0</v>
      </c>
      <c r="H28" s="2">
        <f t="shared" si="10"/>
        <v>-16255</v>
      </c>
      <c r="I28" s="27">
        <f t="shared" si="10"/>
        <v>52221</v>
      </c>
      <c r="J28" s="2">
        <f t="shared" si="10"/>
        <v>0</v>
      </c>
      <c r="K28" s="27">
        <f t="shared" si="10"/>
        <v>52221</v>
      </c>
    </row>
    <row r="29" spans="1:11" x14ac:dyDescent="0.2">
      <c r="E29" s="23"/>
      <c r="I29" s="27"/>
      <c r="K29" s="27"/>
    </row>
    <row r="30" spans="1:11" x14ac:dyDescent="0.2">
      <c r="A30" s="5" t="s">
        <v>40</v>
      </c>
      <c r="E30" s="23"/>
      <c r="I30" s="27"/>
      <c r="K30" s="27"/>
    </row>
    <row r="31" spans="1:11" x14ac:dyDescent="0.2">
      <c r="E31" s="23"/>
      <c r="I31" s="27"/>
      <c r="K31" s="27"/>
    </row>
    <row r="32" spans="1:11" x14ac:dyDescent="0.2">
      <c r="A32" s="6" t="s">
        <v>41</v>
      </c>
      <c r="B32" s="3">
        <v>0</v>
      </c>
      <c r="C32" s="3">
        <v>0</v>
      </c>
      <c r="D32" s="3">
        <v>0</v>
      </c>
      <c r="E32" s="24">
        <f>SUM(B32:D32)</f>
        <v>0</v>
      </c>
      <c r="F32" s="3">
        <v>0</v>
      </c>
      <c r="G32" s="3">
        <v>-12112</v>
      </c>
      <c r="H32" s="3">
        <v>-198581</v>
      </c>
      <c r="I32" s="28">
        <f>SUM(E32:H32)</f>
        <v>-210693</v>
      </c>
      <c r="J32" s="3">
        <v>0</v>
      </c>
      <c r="K32" s="28">
        <f>SUM(I32:J32)</f>
        <v>-210693</v>
      </c>
    </row>
    <row r="33" spans="1:11" x14ac:dyDescent="0.2">
      <c r="E33" s="23"/>
      <c r="I33" s="27"/>
      <c r="K33" s="27"/>
    </row>
    <row r="34" spans="1:11" ht="26.25" thickBot="1" x14ac:dyDescent="0.25">
      <c r="A34" s="14" t="s">
        <v>45</v>
      </c>
      <c r="B34" s="7">
        <f>SUM(B28:B32)</f>
        <v>39275</v>
      </c>
      <c r="C34" s="7">
        <f t="shared" ref="C34:K34" si="11">SUM(C28:C32)</f>
        <v>37710</v>
      </c>
      <c r="D34" s="7">
        <f t="shared" si="11"/>
        <v>-2471</v>
      </c>
      <c r="E34" s="25">
        <f t="shared" si="11"/>
        <v>74514</v>
      </c>
      <c r="F34" s="7">
        <f t="shared" si="11"/>
        <v>-6038</v>
      </c>
      <c r="G34" s="7">
        <f t="shared" si="11"/>
        <v>-12112</v>
      </c>
      <c r="H34" s="7">
        <f t="shared" si="11"/>
        <v>-214836</v>
      </c>
      <c r="I34" s="29">
        <f t="shared" si="11"/>
        <v>-158472</v>
      </c>
      <c r="J34" s="7">
        <f t="shared" si="11"/>
        <v>0</v>
      </c>
      <c r="K34" s="29">
        <f t="shared" si="11"/>
        <v>-158472</v>
      </c>
    </row>
    <row r="35" spans="1:11" x14ac:dyDescent="0.2">
      <c r="E35" s="19"/>
    </row>
    <row r="38" spans="1:11" x14ac:dyDescent="0.2">
      <c r="A38" s="1" t="s">
        <v>20</v>
      </c>
      <c r="B38" s="15" t="s">
        <v>3</v>
      </c>
      <c r="C38" s="4"/>
      <c r="D38" s="4"/>
      <c r="E38" s="20"/>
      <c r="F38" s="4"/>
      <c r="G38" s="4"/>
      <c r="H38" s="4"/>
      <c r="I38" s="26"/>
      <c r="J38" s="4"/>
      <c r="K38" s="20" t="s">
        <v>14</v>
      </c>
    </row>
    <row r="39" spans="1:11" x14ac:dyDescent="0.2">
      <c r="A39" s="9" t="s">
        <v>42</v>
      </c>
      <c r="B39" s="15" t="s">
        <v>4</v>
      </c>
      <c r="C39" s="15" t="s">
        <v>6</v>
      </c>
      <c r="D39" s="15" t="s">
        <v>8</v>
      </c>
      <c r="E39" s="21" t="s">
        <v>2</v>
      </c>
      <c r="F39" s="16" t="s">
        <v>10</v>
      </c>
      <c r="G39" s="17"/>
      <c r="H39" s="17"/>
      <c r="I39" s="30"/>
      <c r="J39" s="15" t="s">
        <v>18</v>
      </c>
      <c r="K39" s="21" t="s">
        <v>15</v>
      </c>
    </row>
    <row r="40" spans="1:11" x14ac:dyDescent="0.2">
      <c r="A40" s="6" t="s">
        <v>1</v>
      </c>
      <c r="B40" s="18" t="s">
        <v>5</v>
      </c>
      <c r="C40" s="18" t="s">
        <v>7</v>
      </c>
      <c r="D40" s="18" t="s">
        <v>9</v>
      </c>
      <c r="E40" s="22" t="s">
        <v>9</v>
      </c>
      <c r="F40" s="18" t="s">
        <v>11</v>
      </c>
      <c r="G40" s="18" t="s">
        <v>12</v>
      </c>
      <c r="H40" s="18" t="s">
        <v>13</v>
      </c>
      <c r="I40" s="22" t="s">
        <v>2</v>
      </c>
      <c r="J40" s="18" t="s">
        <v>19</v>
      </c>
      <c r="K40" s="22" t="s">
        <v>16</v>
      </c>
    </row>
    <row r="41" spans="1:11" x14ac:dyDescent="0.2">
      <c r="A41" s="5" t="s">
        <v>22</v>
      </c>
      <c r="E41" s="23"/>
      <c r="I41" s="27"/>
      <c r="K41" s="27"/>
    </row>
    <row r="42" spans="1:11" x14ac:dyDescent="0.2">
      <c r="E42" s="23"/>
      <c r="I42" s="27"/>
      <c r="K42" s="27"/>
    </row>
    <row r="43" spans="1:11" x14ac:dyDescent="0.2">
      <c r="A43" s="5" t="s">
        <v>23</v>
      </c>
      <c r="B43" s="2">
        <f>SUM(B44:B45)</f>
        <v>1194971</v>
      </c>
      <c r="C43" s="2">
        <f t="shared" ref="C43:K43" si="12">SUM(C44:C45)</f>
        <v>102513</v>
      </c>
      <c r="D43" s="2">
        <f t="shared" si="12"/>
        <v>14665</v>
      </c>
      <c r="E43" s="23">
        <f t="shared" si="12"/>
        <v>1312149</v>
      </c>
      <c r="F43" s="2">
        <f t="shared" si="12"/>
        <v>0</v>
      </c>
      <c r="G43" s="2">
        <f t="shared" si="12"/>
        <v>0</v>
      </c>
      <c r="H43" s="2">
        <f t="shared" si="12"/>
        <v>900</v>
      </c>
      <c r="I43" s="27">
        <f t="shared" si="12"/>
        <v>1313049</v>
      </c>
      <c r="J43" s="2">
        <f t="shared" si="12"/>
        <v>-260</v>
      </c>
      <c r="K43" s="27">
        <f t="shared" si="12"/>
        <v>1312789</v>
      </c>
    </row>
    <row r="44" spans="1:11" x14ac:dyDescent="0.2">
      <c r="A44" s="10" t="s">
        <v>24</v>
      </c>
      <c r="B44" s="2">
        <v>1194971</v>
      </c>
      <c r="C44" s="2">
        <v>93837</v>
      </c>
      <c r="D44" s="2">
        <v>0</v>
      </c>
      <c r="E44" s="23">
        <f t="shared" ref="E44:E45" si="13">SUM(B44:D44)</f>
        <v>1288808</v>
      </c>
      <c r="F44" s="2">
        <v>0</v>
      </c>
      <c r="G44" s="2">
        <v>0</v>
      </c>
      <c r="H44" s="2">
        <v>900</v>
      </c>
      <c r="I44" s="27">
        <f>SUM(E44:H44)</f>
        <v>1289708</v>
      </c>
      <c r="J44" s="2">
        <v>-260</v>
      </c>
      <c r="K44" s="27">
        <f>SUM(I44:J44)</f>
        <v>1289448</v>
      </c>
    </row>
    <row r="45" spans="1:11" x14ac:dyDescent="0.2">
      <c r="A45" s="10" t="s">
        <v>25</v>
      </c>
      <c r="B45" s="2">
        <v>0</v>
      </c>
      <c r="C45" s="2">
        <v>8676</v>
      </c>
      <c r="D45" s="2">
        <v>14665</v>
      </c>
      <c r="E45" s="23">
        <f t="shared" si="13"/>
        <v>23341</v>
      </c>
      <c r="F45" s="2">
        <v>0</v>
      </c>
      <c r="G45" s="2">
        <v>0</v>
      </c>
      <c r="H45" s="2">
        <v>0</v>
      </c>
      <c r="I45" s="27">
        <f t="shared" ref="I45:I46" si="14">SUM(E45:H45)</f>
        <v>23341</v>
      </c>
      <c r="J45" s="2">
        <v>0</v>
      </c>
      <c r="K45" s="27">
        <f>SUM(I45:J45)</f>
        <v>23341</v>
      </c>
    </row>
    <row r="46" spans="1:11" x14ac:dyDescent="0.2">
      <c r="A46" s="5" t="s">
        <v>26</v>
      </c>
      <c r="B46" s="3">
        <v>-536180</v>
      </c>
      <c r="C46" s="2">
        <v>-2843</v>
      </c>
      <c r="D46" s="2">
        <v>0</v>
      </c>
      <c r="E46" s="23">
        <f>SUM(B46:D46)</f>
        <v>-539023</v>
      </c>
      <c r="F46" s="2">
        <v>0</v>
      </c>
      <c r="G46" s="2">
        <v>0</v>
      </c>
      <c r="H46" s="2">
        <v>-1159</v>
      </c>
      <c r="I46" s="27">
        <f t="shared" si="14"/>
        <v>-540182</v>
      </c>
      <c r="J46" s="2">
        <v>540182</v>
      </c>
      <c r="K46" s="27">
        <f>SUM(I46:J46)</f>
        <v>0</v>
      </c>
    </row>
    <row r="47" spans="1:11" x14ac:dyDescent="0.2">
      <c r="A47" s="5" t="s">
        <v>27</v>
      </c>
      <c r="B47" s="2">
        <f>B43+B46</f>
        <v>658791</v>
      </c>
      <c r="E47" s="23"/>
      <c r="I47" s="27"/>
      <c r="K47" s="27"/>
    </row>
    <row r="48" spans="1:11" x14ac:dyDescent="0.2">
      <c r="A48" s="5" t="s">
        <v>28</v>
      </c>
      <c r="B48" s="2">
        <f>SUM(B49:B53)</f>
        <v>-562300</v>
      </c>
      <c r="C48" s="2">
        <f t="shared" ref="C48:K48" si="15">SUM(C49:C53)</f>
        <v>-84391</v>
      </c>
      <c r="D48" s="2">
        <f t="shared" si="15"/>
        <v>-15448</v>
      </c>
      <c r="E48" s="23">
        <f t="shared" si="15"/>
        <v>-662139</v>
      </c>
      <c r="F48" s="2">
        <f t="shared" si="15"/>
        <v>0</v>
      </c>
      <c r="G48" s="2">
        <f t="shared" si="15"/>
        <v>0</v>
      </c>
      <c r="H48" s="2">
        <f t="shared" si="15"/>
        <v>0</v>
      </c>
      <c r="I48" s="27">
        <f t="shared" si="15"/>
        <v>-662139</v>
      </c>
      <c r="J48" s="2">
        <f t="shared" si="15"/>
        <v>-542213</v>
      </c>
      <c r="K48" s="27">
        <f t="shared" si="15"/>
        <v>-1204352</v>
      </c>
    </row>
    <row r="49" spans="1:11" x14ac:dyDescent="0.2">
      <c r="A49" s="10" t="s">
        <v>29</v>
      </c>
      <c r="B49" s="2">
        <v>0</v>
      </c>
      <c r="C49" s="2">
        <v>0</v>
      </c>
      <c r="D49" s="2">
        <v>0</v>
      </c>
      <c r="E49" s="23">
        <f t="shared" ref="E49:E53" si="16">SUM(B49:D49)</f>
        <v>0</v>
      </c>
      <c r="F49" s="2">
        <v>0</v>
      </c>
      <c r="G49" s="2">
        <v>0</v>
      </c>
      <c r="H49" s="2">
        <v>0</v>
      </c>
      <c r="I49" s="27">
        <f t="shared" ref="I49:I53" si="17">SUM(E49:H49)</f>
        <v>0</v>
      </c>
      <c r="J49" s="2">
        <v>-540182</v>
      </c>
      <c r="K49" s="27">
        <f>SUM(I49:J49)</f>
        <v>-540182</v>
      </c>
    </row>
    <row r="50" spans="1:11" x14ac:dyDescent="0.2">
      <c r="A50" s="11" t="s">
        <v>30</v>
      </c>
      <c r="B50" s="2">
        <v>-420951</v>
      </c>
      <c r="C50" s="2">
        <v>-3508</v>
      </c>
      <c r="D50" s="2">
        <v>0</v>
      </c>
      <c r="E50" s="23">
        <f t="shared" si="16"/>
        <v>-424459</v>
      </c>
      <c r="F50" s="2">
        <v>0</v>
      </c>
      <c r="G50" s="2">
        <v>0</v>
      </c>
      <c r="H50" s="2">
        <v>0</v>
      </c>
      <c r="I50" s="27">
        <f t="shared" si="17"/>
        <v>-424459</v>
      </c>
      <c r="J50" s="2">
        <v>-2031</v>
      </c>
      <c r="K50" s="27">
        <f>SUM(I50:J50)</f>
        <v>-426490</v>
      </c>
    </row>
    <row r="51" spans="1:11" x14ac:dyDescent="0.2">
      <c r="A51" s="10" t="s">
        <v>31</v>
      </c>
      <c r="B51" s="2">
        <v>-63395</v>
      </c>
      <c r="C51" s="2">
        <v>-48684</v>
      </c>
      <c r="D51" s="2">
        <v>0</v>
      </c>
      <c r="E51" s="23">
        <f t="shared" si="16"/>
        <v>-112079</v>
      </c>
      <c r="F51" s="2">
        <v>0</v>
      </c>
      <c r="G51" s="2">
        <v>0</v>
      </c>
      <c r="H51" s="2">
        <v>0</v>
      </c>
      <c r="I51" s="27">
        <f t="shared" si="17"/>
        <v>-112079</v>
      </c>
      <c r="J51" s="2">
        <v>0</v>
      </c>
      <c r="K51" s="27">
        <f>SUM(I51:J51)</f>
        <v>-112079</v>
      </c>
    </row>
    <row r="52" spans="1:11" x14ac:dyDescent="0.2">
      <c r="A52" s="10" t="s">
        <v>32</v>
      </c>
      <c r="B52" s="2">
        <v>-45808</v>
      </c>
      <c r="C52" s="2">
        <v>-15061</v>
      </c>
      <c r="D52" s="2">
        <v>0</v>
      </c>
      <c r="E52" s="23">
        <f t="shared" si="16"/>
        <v>-60869</v>
      </c>
      <c r="F52" s="2">
        <v>0</v>
      </c>
      <c r="G52" s="2">
        <v>0</v>
      </c>
      <c r="H52" s="2">
        <v>0</v>
      </c>
      <c r="I52" s="27">
        <f t="shared" si="17"/>
        <v>-60869</v>
      </c>
      <c r="J52" s="2">
        <v>0</v>
      </c>
      <c r="K52" s="27">
        <f>SUM(I52:J52)</f>
        <v>-60869</v>
      </c>
    </row>
    <row r="53" spans="1:11" x14ac:dyDescent="0.2">
      <c r="A53" s="12" t="s">
        <v>33</v>
      </c>
      <c r="B53" s="3">
        <v>-32146</v>
      </c>
      <c r="C53" s="3">
        <v>-17138</v>
      </c>
      <c r="D53" s="3">
        <v>-15448</v>
      </c>
      <c r="E53" s="24">
        <f t="shared" si="16"/>
        <v>-64732</v>
      </c>
      <c r="F53" s="31">
        <v>0</v>
      </c>
      <c r="G53" s="3">
        <v>0</v>
      </c>
      <c r="H53" s="3">
        <v>0</v>
      </c>
      <c r="I53" s="28">
        <f t="shared" si="17"/>
        <v>-64732</v>
      </c>
      <c r="J53" s="3">
        <v>0</v>
      </c>
      <c r="K53" s="28">
        <f>SUM(I53:J53)</f>
        <v>-64732</v>
      </c>
    </row>
    <row r="54" spans="1:11" x14ac:dyDescent="0.2">
      <c r="A54" s="5" t="s">
        <v>34</v>
      </c>
      <c r="B54" s="2">
        <f>SUM(B47:B48)</f>
        <v>96491</v>
      </c>
      <c r="C54" s="2">
        <f>SUM(C43,C46:C48)</f>
        <v>15279</v>
      </c>
      <c r="D54" s="2">
        <f t="shared" ref="D54:K54" si="18">SUM(D43,D46:D48)</f>
        <v>-783</v>
      </c>
      <c r="E54" s="23">
        <f t="shared" si="18"/>
        <v>110987</v>
      </c>
      <c r="F54" s="2">
        <f t="shared" si="18"/>
        <v>0</v>
      </c>
      <c r="G54" s="2">
        <f t="shared" si="18"/>
        <v>0</v>
      </c>
      <c r="H54" s="2">
        <f t="shared" si="18"/>
        <v>-259</v>
      </c>
      <c r="I54" s="27">
        <f t="shared" si="18"/>
        <v>110728</v>
      </c>
      <c r="J54" s="2">
        <f t="shared" si="18"/>
        <v>-2291</v>
      </c>
      <c r="K54" s="27">
        <f t="shared" si="18"/>
        <v>108437</v>
      </c>
    </row>
    <row r="55" spans="1:11" x14ac:dyDescent="0.2">
      <c r="A55" s="8" t="s">
        <v>35</v>
      </c>
      <c r="B55" s="2">
        <v>0</v>
      </c>
      <c r="C55" s="2">
        <v>0</v>
      </c>
      <c r="D55" s="2">
        <v>0</v>
      </c>
      <c r="E55" s="23">
        <f t="shared" ref="E55:E59" si="19">SUM(B55:D55)</f>
        <v>0</v>
      </c>
      <c r="F55" s="2">
        <v>-2479</v>
      </c>
      <c r="G55" s="2">
        <v>0</v>
      </c>
      <c r="H55" s="2">
        <v>-8275</v>
      </c>
      <c r="I55" s="27">
        <f t="shared" ref="I55:I59" si="20">SUM(E55:H55)</f>
        <v>-10754</v>
      </c>
      <c r="J55" s="2">
        <v>0</v>
      </c>
      <c r="K55" s="27">
        <f>SUM(I55:J55)</f>
        <v>-10754</v>
      </c>
    </row>
    <row r="56" spans="1:11" x14ac:dyDescent="0.2">
      <c r="A56" s="5" t="s">
        <v>36</v>
      </c>
      <c r="B56" s="2">
        <v>0</v>
      </c>
      <c r="C56" s="2">
        <v>-85</v>
      </c>
      <c r="D56" s="2">
        <v>-1885</v>
      </c>
      <c r="E56" s="23">
        <f t="shared" si="19"/>
        <v>-1970</v>
      </c>
      <c r="F56" s="2">
        <v>-21</v>
      </c>
      <c r="G56" s="2">
        <v>0</v>
      </c>
      <c r="H56" s="2">
        <v>55803</v>
      </c>
      <c r="I56" s="27">
        <f t="shared" si="20"/>
        <v>53812</v>
      </c>
      <c r="J56" s="2">
        <v>2291</v>
      </c>
      <c r="K56" s="27">
        <f>SUM(I56:J56)</f>
        <v>56103</v>
      </c>
    </row>
    <row r="57" spans="1:11" x14ac:dyDescent="0.2">
      <c r="A57" s="5" t="s">
        <v>0</v>
      </c>
      <c r="B57" s="2">
        <v>-15071</v>
      </c>
      <c r="C57" s="2">
        <v>-2950</v>
      </c>
      <c r="D57" s="2">
        <v>941</v>
      </c>
      <c r="E57" s="23">
        <f t="shared" si="19"/>
        <v>-17080</v>
      </c>
      <c r="F57" s="2">
        <v>-10320</v>
      </c>
      <c r="G57" s="2">
        <v>0</v>
      </c>
      <c r="H57" s="2">
        <v>-1385</v>
      </c>
      <c r="I57" s="27">
        <f t="shared" si="20"/>
        <v>-28785</v>
      </c>
      <c r="J57" s="2">
        <v>0</v>
      </c>
      <c r="K57" s="27">
        <f>SUM(I57:J57)</f>
        <v>-28785</v>
      </c>
    </row>
    <row r="58" spans="1:11" ht="25.5" x14ac:dyDescent="0.2">
      <c r="A58" s="8" t="s">
        <v>43</v>
      </c>
      <c r="B58" s="2">
        <v>0</v>
      </c>
      <c r="C58" s="2">
        <v>5783</v>
      </c>
      <c r="D58" s="2">
        <v>-5558</v>
      </c>
      <c r="E58" s="23">
        <f t="shared" si="19"/>
        <v>225</v>
      </c>
      <c r="F58" s="2">
        <v>0</v>
      </c>
      <c r="G58" s="2">
        <v>0</v>
      </c>
      <c r="H58" s="2">
        <v>0</v>
      </c>
      <c r="I58" s="27">
        <f t="shared" si="20"/>
        <v>225</v>
      </c>
      <c r="J58" s="2">
        <v>0</v>
      </c>
      <c r="K58" s="27">
        <f>SUM(I58:J58)</f>
        <v>225</v>
      </c>
    </row>
    <row r="59" spans="1:11" ht="25.5" x14ac:dyDescent="0.2">
      <c r="A59" s="13" t="s">
        <v>44</v>
      </c>
      <c r="B59" s="3">
        <v>0</v>
      </c>
      <c r="C59" s="3">
        <v>-2468</v>
      </c>
      <c r="D59" s="3">
        <v>0</v>
      </c>
      <c r="E59" s="24">
        <f t="shared" si="19"/>
        <v>-2468</v>
      </c>
      <c r="F59" s="3">
        <v>0</v>
      </c>
      <c r="G59" s="3">
        <v>0</v>
      </c>
      <c r="H59" s="3">
        <v>0</v>
      </c>
      <c r="I59" s="28">
        <f t="shared" si="20"/>
        <v>-2468</v>
      </c>
      <c r="J59" s="3">
        <v>0</v>
      </c>
      <c r="K59" s="28">
        <f>SUM(I59:J59)</f>
        <v>-2468</v>
      </c>
    </row>
    <row r="60" spans="1:11" x14ac:dyDescent="0.2">
      <c r="A60" s="5" t="s">
        <v>37</v>
      </c>
      <c r="B60" s="2">
        <f>SUM(B54:B59)</f>
        <v>81420</v>
      </c>
      <c r="C60" s="2">
        <f t="shared" ref="C60:K60" si="21">SUM(C54:C59)</f>
        <v>15559</v>
      </c>
      <c r="D60" s="2">
        <f t="shared" si="21"/>
        <v>-7285</v>
      </c>
      <c r="E60" s="23">
        <f t="shared" si="21"/>
        <v>89694</v>
      </c>
      <c r="F60" s="2">
        <f t="shared" si="21"/>
        <v>-12820</v>
      </c>
      <c r="G60" s="2">
        <f t="shared" si="21"/>
        <v>0</v>
      </c>
      <c r="H60" s="2">
        <f t="shared" si="21"/>
        <v>45884</v>
      </c>
      <c r="I60" s="27">
        <f t="shared" si="21"/>
        <v>122758</v>
      </c>
      <c r="J60" s="2">
        <f t="shared" si="21"/>
        <v>0</v>
      </c>
      <c r="K60" s="27">
        <f t="shared" si="21"/>
        <v>122758</v>
      </c>
    </row>
    <row r="61" spans="1:11" x14ac:dyDescent="0.2">
      <c r="A61" s="6" t="s">
        <v>38</v>
      </c>
      <c r="B61" s="3">
        <v>0</v>
      </c>
      <c r="C61" s="3">
        <v>-371</v>
      </c>
      <c r="D61" s="3">
        <v>193</v>
      </c>
      <c r="E61" s="24">
        <f>SUM(B61:D61)</f>
        <v>-178</v>
      </c>
      <c r="F61" s="3">
        <v>0</v>
      </c>
      <c r="G61" s="3">
        <v>0</v>
      </c>
      <c r="H61" s="3">
        <v>0</v>
      </c>
      <c r="I61" s="28">
        <f>SUM(E61:H61)</f>
        <v>-178</v>
      </c>
      <c r="J61" s="3">
        <v>0</v>
      </c>
      <c r="K61" s="28">
        <f>SUM(I61:J61)</f>
        <v>-178</v>
      </c>
    </row>
    <row r="62" spans="1:11" x14ac:dyDescent="0.2">
      <c r="A62" s="5" t="s">
        <v>39</v>
      </c>
      <c r="B62" s="2">
        <f>SUM(B60:B61)</f>
        <v>81420</v>
      </c>
      <c r="C62" s="2">
        <f t="shared" ref="C62:K62" si="22">SUM(C60:C61)</f>
        <v>15188</v>
      </c>
      <c r="D62" s="2">
        <f t="shared" si="22"/>
        <v>-7092</v>
      </c>
      <c r="E62" s="23">
        <f t="shared" si="22"/>
        <v>89516</v>
      </c>
      <c r="F62" s="2">
        <f t="shared" si="22"/>
        <v>-12820</v>
      </c>
      <c r="G62" s="2">
        <f t="shared" si="22"/>
        <v>0</v>
      </c>
      <c r="H62" s="2">
        <f t="shared" si="22"/>
        <v>45884</v>
      </c>
      <c r="I62" s="27">
        <f t="shared" si="22"/>
        <v>122580</v>
      </c>
      <c r="J62" s="2">
        <f t="shared" si="22"/>
        <v>0</v>
      </c>
      <c r="K62" s="27">
        <f t="shared" si="22"/>
        <v>122580</v>
      </c>
    </row>
    <row r="63" spans="1:11" x14ac:dyDescent="0.2">
      <c r="E63" s="23"/>
      <c r="I63" s="27"/>
      <c r="K63" s="27"/>
    </row>
    <row r="64" spans="1:11" x14ac:dyDescent="0.2">
      <c r="A64" s="5" t="s">
        <v>40</v>
      </c>
      <c r="E64" s="23"/>
      <c r="I64" s="27"/>
      <c r="K64" s="27"/>
    </row>
    <row r="65" spans="1:11" x14ac:dyDescent="0.2">
      <c r="E65" s="23"/>
      <c r="I65" s="27"/>
      <c r="K65" s="27"/>
    </row>
    <row r="66" spans="1:11" x14ac:dyDescent="0.2">
      <c r="A66" s="6" t="s">
        <v>41</v>
      </c>
      <c r="B66" s="3">
        <v>0</v>
      </c>
      <c r="C66" s="3">
        <v>0</v>
      </c>
      <c r="D66" s="3">
        <v>0</v>
      </c>
      <c r="E66" s="24">
        <f>SUM(B66:D66)</f>
        <v>0</v>
      </c>
      <c r="F66" s="3">
        <v>0</v>
      </c>
      <c r="G66" s="3">
        <v>-10598</v>
      </c>
      <c r="H66" s="3">
        <v>-80000</v>
      </c>
      <c r="I66" s="28">
        <f>SUM(E66:H66)</f>
        <v>-90598</v>
      </c>
      <c r="J66" s="3">
        <v>0</v>
      </c>
      <c r="K66" s="28">
        <f>SUM(I66:J66)</f>
        <v>-90598</v>
      </c>
    </row>
    <row r="67" spans="1:11" x14ac:dyDescent="0.2">
      <c r="E67" s="23"/>
      <c r="I67" s="27"/>
      <c r="K67" s="27"/>
    </row>
    <row r="68" spans="1:11" ht="26.25" thickBot="1" x14ac:dyDescent="0.25">
      <c r="A68" s="14" t="s">
        <v>45</v>
      </c>
      <c r="B68" s="7">
        <f>SUM(B62:B66)</f>
        <v>81420</v>
      </c>
      <c r="C68" s="7">
        <f t="shared" ref="C68:K68" si="23">SUM(C62:C66)</f>
        <v>15188</v>
      </c>
      <c r="D68" s="7">
        <f t="shared" si="23"/>
        <v>-7092</v>
      </c>
      <c r="E68" s="25">
        <f t="shared" si="23"/>
        <v>89516</v>
      </c>
      <c r="F68" s="7">
        <f t="shared" si="23"/>
        <v>-12820</v>
      </c>
      <c r="G68" s="7">
        <f t="shared" si="23"/>
        <v>-10598</v>
      </c>
      <c r="H68" s="7">
        <f t="shared" si="23"/>
        <v>-34116</v>
      </c>
      <c r="I68" s="29">
        <f t="shared" si="23"/>
        <v>31982</v>
      </c>
      <c r="J68" s="7">
        <f t="shared" si="23"/>
        <v>0</v>
      </c>
      <c r="K68" s="29">
        <f t="shared" si="23"/>
        <v>31982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p.97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Emily Lau</cp:lastModifiedBy>
  <dcterms:created xsi:type="dcterms:W3CDTF">2012-07-06T03:16:19Z</dcterms:created>
  <dcterms:modified xsi:type="dcterms:W3CDTF">2013-03-13T11:34:56Z</dcterms:modified>
</cp:coreProperties>
</file>